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'лист1'!$A:$B,'лист1'!$6:$7</definedName>
  </definedNames>
  <calcPr fullCalcOnLoad="1"/>
</workbook>
</file>

<file path=xl/sharedStrings.xml><?xml version="1.0" encoding="utf-8"?>
<sst xmlns="http://schemas.openxmlformats.org/spreadsheetml/2006/main" count="48" uniqueCount="29">
  <si>
    <t>Периодичность</t>
  </si>
  <si>
    <t>Стоимость на 1 кв. м общей площади (рублей в месяц)</t>
  </si>
  <si>
    <t>Объем работ, м2</t>
  </si>
  <si>
    <t>Объем работ, м пог</t>
  </si>
  <si>
    <t>Наименование работ</t>
  </si>
  <si>
    <t>Показатель</t>
  </si>
  <si>
    <t>общая площадь жилых помещений</t>
  </si>
  <si>
    <t>площадь, кровли, м²</t>
  </si>
  <si>
    <t>Стоимость работ   руб.</t>
  </si>
  <si>
    <t>Стоимость работ (рублей)</t>
  </si>
  <si>
    <t>1 раз в год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</si>
  <si>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</si>
  <si>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</si>
  <si>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</si>
  <si>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1 раз в 2 года</t>
  </si>
  <si>
    <t>1. Устранение протечек кровли</t>
  </si>
  <si>
    <t>2.Проведение технической инвентаризации</t>
  </si>
  <si>
    <t>3. Ремонт, замена внутридомовых электрических сетей</t>
  </si>
  <si>
    <t xml:space="preserve">Лот №2 Исакогорский территориальный округ </t>
  </si>
  <si>
    <t>Вычегодская 9-3</t>
  </si>
  <si>
    <t>Вычегодская 13-2</t>
  </si>
  <si>
    <t>Вычегодская 13-3</t>
  </si>
  <si>
    <t>Штурманская 9</t>
  </si>
  <si>
    <t>Пограничная, 37</t>
  </si>
  <si>
    <t>911</t>
  </si>
  <si>
    <t>447</t>
  </si>
  <si>
    <t>427</t>
  </si>
  <si>
    <t>430,3</t>
  </si>
  <si>
    <t>312,9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</si>
</sst>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172" fontId="1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81" zoomScaleNormal="81" zoomScaleSheetLayoutView="100" zoomScalePageLayoutView="3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I19" sqref="I19"/>
    </sheetView>
  </sheetViews>
  <sheetFormatPr defaultColWidth="9.00390625" defaultRowHeight="12.75"/>
  <cols>
    <col min="1" max="1" width="22.75390625" style="5" customWidth="1"/>
    <col min="2" max="2" width="60.25390625" style="5" customWidth="1"/>
    <col min="3" max="8" width="25.75390625" style="33" customWidth="1"/>
    <col min="9" max="16384" width="9.125" style="5" customWidth="1"/>
  </cols>
  <sheetData>
    <row r="1" spans="2:5" ht="25.5" customHeight="1">
      <c r="B1" s="4"/>
      <c r="D1" s="38" t="s">
        <v>12</v>
      </c>
      <c r="E1" s="38"/>
    </row>
    <row r="2" spans="2:5" ht="34.5" customHeight="1">
      <c r="B2" s="4"/>
      <c r="D2" s="38" t="s">
        <v>13</v>
      </c>
      <c r="E2" s="38"/>
    </row>
    <row r="3" spans="1:2" ht="14.25" customHeight="1">
      <c r="A3" s="6"/>
      <c r="B3" s="2"/>
    </row>
    <row r="4" spans="1:8" s="7" customFormat="1" ht="51.75" customHeight="1">
      <c r="A4" s="49" t="s">
        <v>11</v>
      </c>
      <c r="B4" s="50"/>
      <c r="C4" s="34"/>
      <c r="D4" s="34"/>
      <c r="E4" s="34"/>
      <c r="F4" s="34"/>
      <c r="G4" s="34"/>
      <c r="H4" s="34"/>
    </row>
    <row r="5" spans="1:2" ht="18.75" customHeight="1">
      <c r="A5" s="51" t="s">
        <v>18</v>
      </c>
      <c r="B5" s="52"/>
    </row>
    <row r="6" spans="1:8" s="8" customFormat="1" ht="72.75" customHeight="1">
      <c r="A6" s="53" t="s">
        <v>4</v>
      </c>
      <c r="B6" s="53" t="s">
        <v>5</v>
      </c>
      <c r="C6" s="35"/>
      <c r="D6" s="35"/>
      <c r="E6" s="35"/>
      <c r="F6" s="35"/>
      <c r="G6" s="35"/>
      <c r="H6" s="35"/>
    </row>
    <row r="7" spans="1:8" s="8" customFormat="1" ht="12.75" customHeight="1">
      <c r="A7" s="53"/>
      <c r="B7" s="53"/>
      <c r="C7" s="32" t="s">
        <v>19</v>
      </c>
      <c r="D7" s="32" t="s">
        <v>20</v>
      </c>
      <c r="E7" s="32" t="s">
        <v>21</v>
      </c>
      <c r="F7" s="32" t="s">
        <v>22</v>
      </c>
      <c r="G7" s="36" t="s">
        <v>23</v>
      </c>
      <c r="H7" s="35"/>
    </row>
    <row r="8" spans="1:7" ht="14.25" customHeight="1">
      <c r="A8" s="17"/>
      <c r="B8" s="18" t="s">
        <v>6</v>
      </c>
      <c r="C8" s="30">
        <v>2732</v>
      </c>
      <c r="D8" s="30">
        <v>1354</v>
      </c>
      <c r="E8" s="30">
        <v>1350.5</v>
      </c>
      <c r="F8" s="30">
        <v>782.5</v>
      </c>
      <c r="G8" s="31">
        <v>430.3</v>
      </c>
    </row>
    <row r="9" spans="1:7" ht="14.25" customHeight="1" thickBot="1">
      <c r="A9" s="19"/>
      <c r="B9" s="20"/>
      <c r="C9" s="30">
        <v>2732</v>
      </c>
      <c r="D9" s="30">
        <v>1354</v>
      </c>
      <c r="E9" s="30">
        <v>1350.5</v>
      </c>
      <c r="F9" s="30">
        <v>782.5</v>
      </c>
      <c r="G9" s="31">
        <v>430.3</v>
      </c>
    </row>
    <row r="10" spans="1:7" ht="15" customHeight="1">
      <c r="A10" s="39" t="s">
        <v>15</v>
      </c>
      <c r="B10" s="24" t="s">
        <v>7</v>
      </c>
      <c r="C10" s="25" t="s">
        <v>24</v>
      </c>
      <c r="D10" s="25" t="s">
        <v>25</v>
      </c>
      <c r="E10" s="25" t="s">
        <v>26</v>
      </c>
      <c r="F10" s="25" t="s">
        <v>28</v>
      </c>
      <c r="G10" s="25" t="s">
        <v>27</v>
      </c>
    </row>
    <row r="11" spans="1:7" ht="12.75">
      <c r="A11" s="40"/>
      <c r="B11" s="10" t="s">
        <v>2</v>
      </c>
      <c r="C11" s="13">
        <f>C10*0.12</f>
        <v>109.32</v>
      </c>
      <c r="D11" s="13">
        <f>D10*0.08</f>
        <v>35.76</v>
      </c>
      <c r="E11" s="13">
        <f>E10*0.1</f>
        <v>42.7</v>
      </c>
      <c r="F11" s="13">
        <v>1</v>
      </c>
      <c r="G11" s="13">
        <f>G10*0.03</f>
        <v>12.909</v>
      </c>
    </row>
    <row r="12" spans="1:7" ht="13.5" customHeight="1">
      <c r="A12" s="40"/>
      <c r="B12" s="11" t="s">
        <v>9</v>
      </c>
      <c r="C12" s="14">
        <f>445.14*C11</f>
        <v>48662.70479999999</v>
      </c>
      <c r="D12" s="14">
        <f>445.14*D11</f>
        <v>15918.2064</v>
      </c>
      <c r="E12" s="14">
        <f>445.14*E11</f>
        <v>19007.478</v>
      </c>
      <c r="F12" s="14">
        <f>445.14*F11</f>
        <v>445.14</v>
      </c>
      <c r="G12" s="14">
        <f>445.14*G11</f>
        <v>5746.31226</v>
      </c>
    </row>
    <row r="13" spans="1:7" ht="16.5" customHeight="1">
      <c r="A13" s="40"/>
      <c r="B13" s="11" t="s">
        <v>1</v>
      </c>
      <c r="C13" s="12">
        <f>C12/C8/12</f>
        <v>1.4843431185944362</v>
      </c>
      <c r="D13" s="12">
        <f>D12/D8/12</f>
        <v>0.9797025110782864</v>
      </c>
      <c r="E13" s="12">
        <f>E12/E8/12</f>
        <v>1.1728667160310995</v>
      </c>
      <c r="F13" s="12">
        <f>F12/F8/12</f>
        <v>0.047405750798722036</v>
      </c>
      <c r="G13" s="12">
        <f>G12/G8/12</f>
        <v>1.11285</v>
      </c>
    </row>
    <row r="14" spans="1:7" ht="17.25" customHeight="1" thickBot="1">
      <c r="A14" s="41"/>
      <c r="B14" s="22" t="s">
        <v>0</v>
      </c>
      <c r="C14" s="23" t="s">
        <v>10</v>
      </c>
      <c r="D14" s="23" t="s">
        <v>10</v>
      </c>
      <c r="E14" s="23" t="s">
        <v>10</v>
      </c>
      <c r="F14" s="23" t="s">
        <v>10</v>
      </c>
      <c r="G14" s="23" t="s">
        <v>10</v>
      </c>
    </row>
    <row r="15" spans="1:7" ht="13.5" thickTop="1">
      <c r="A15" s="42" t="s">
        <v>16</v>
      </c>
      <c r="B15" s="9" t="s">
        <v>9</v>
      </c>
      <c r="C15" s="3">
        <v>25000</v>
      </c>
      <c r="D15" s="3">
        <v>25000</v>
      </c>
      <c r="E15" s="3">
        <v>25000</v>
      </c>
      <c r="F15" s="3">
        <v>25000</v>
      </c>
      <c r="G15" s="3">
        <v>7500</v>
      </c>
    </row>
    <row r="16" spans="1:7" ht="16.5" customHeight="1">
      <c r="A16" s="43"/>
      <c r="B16" s="9" t="s">
        <v>1</v>
      </c>
      <c r="C16" s="3">
        <f>C15/C9/12</f>
        <v>0.7625671059053197</v>
      </c>
      <c r="D16" s="3">
        <f>D15/D9/12</f>
        <v>1.538650910881339</v>
      </c>
      <c r="E16" s="3">
        <f>E15/E9/12</f>
        <v>1.542638528939899</v>
      </c>
      <c r="F16" s="3">
        <f>F15/F9/12</f>
        <v>2.6624068157614484</v>
      </c>
      <c r="G16" s="3">
        <f>G15/G9/12</f>
        <v>1.4524750174297</v>
      </c>
    </row>
    <row r="17" spans="1:7" ht="17.25" customHeight="1" thickBot="1">
      <c r="A17" s="44"/>
      <c r="B17" s="27" t="s">
        <v>0</v>
      </c>
      <c r="C17" s="28" t="s">
        <v>14</v>
      </c>
      <c r="D17" s="28" t="s">
        <v>14</v>
      </c>
      <c r="E17" s="28" t="s">
        <v>14</v>
      </c>
      <c r="F17" s="28" t="s">
        <v>14</v>
      </c>
      <c r="G17" s="28" t="s">
        <v>14</v>
      </c>
    </row>
    <row r="18" spans="1:7" ht="13.5" thickTop="1">
      <c r="A18" s="46" t="s">
        <v>17</v>
      </c>
      <c r="B18" s="21" t="s">
        <v>3</v>
      </c>
      <c r="C18" s="26">
        <f>C9*2%</f>
        <v>54.64</v>
      </c>
      <c r="D18" s="26">
        <f>D9*0.5%</f>
        <v>6.7700000000000005</v>
      </c>
      <c r="E18" s="26">
        <f>E9*0.5%</f>
        <v>6.7525</v>
      </c>
      <c r="F18" s="26">
        <f>F9*0.5%</f>
        <v>3.9125</v>
      </c>
      <c r="G18" s="26">
        <f>G9*0.5%</f>
        <v>2.1515</v>
      </c>
    </row>
    <row r="19" spans="1:7" ht="15" customHeight="1">
      <c r="A19" s="47"/>
      <c r="B19" s="9" t="s">
        <v>9</v>
      </c>
      <c r="C19" s="3">
        <f>45.32*C18</f>
        <v>2476.2848</v>
      </c>
      <c r="D19" s="3">
        <f>45.32*D18</f>
        <v>306.81640000000004</v>
      </c>
      <c r="E19" s="3">
        <f>45.32*E18</f>
        <v>306.0233</v>
      </c>
      <c r="F19" s="3">
        <f>45.32*F18</f>
        <v>177.3145</v>
      </c>
      <c r="G19" s="3">
        <f>45.32*G18</f>
        <v>97.50598</v>
      </c>
    </row>
    <row r="20" spans="1:7" ht="17.25" customHeight="1">
      <c r="A20" s="47"/>
      <c r="B20" s="9" t="s">
        <v>1</v>
      </c>
      <c r="C20" s="3">
        <f>C19/C8/12</f>
        <v>0.07553333333333333</v>
      </c>
      <c r="D20" s="3">
        <f>D19/D8/12</f>
        <v>0.018883333333333335</v>
      </c>
      <c r="E20" s="3">
        <f>E19/E8/12</f>
        <v>0.018883333333333332</v>
      </c>
      <c r="F20" s="3">
        <f>F19/F8/12</f>
        <v>0.018883333333333335</v>
      </c>
      <c r="G20" s="3">
        <f>G19/G8/12</f>
        <v>0.018883333333333332</v>
      </c>
    </row>
    <row r="21" spans="1:7" ht="15.75" customHeight="1" thickBot="1">
      <c r="A21" s="48"/>
      <c r="B21" s="22" t="s">
        <v>0</v>
      </c>
      <c r="C21" s="23" t="s">
        <v>10</v>
      </c>
      <c r="D21" s="23" t="s">
        <v>10</v>
      </c>
      <c r="E21" s="23" t="s">
        <v>10</v>
      </c>
      <c r="F21" s="23" t="s">
        <v>10</v>
      </c>
      <c r="G21" s="23" t="s">
        <v>10</v>
      </c>
    </row>
    <row r="22" spans="1:8" s="1" customFormat="1" ht="19.5" customHeight="1">
      <c r="A22" s="45" t="s">
        <v>8</v>
      </c>
      <c r="B22" s="45"/>
      <c r="C22" s="15">
        <f>C19+C15+C12</f>
        <v>76138.9896</v>
      </c>
      <c r="D22" s="15">
        <f>D19+D15+D12</f>
        <v>41225.0228</v>
      </c>
      <c r="E22" s="15">
        <f>E19+E15+E12</f>
        <v>44313.5013</v>
      </c>
      <c r="F22" s="15">
        <f>F19+F15+F12</f>
        <v>25622.4545</v>
      </c>
      <c r="G22" s="15">
        <f>G19+G15+G12</f>
        <v>13343.81824</v>
      </c>
      <c r="H22" s="37">
        <f>SUM(C22:G22)</f>
        <v>200643.78644</v>
      </c>
    </row>
    <row r="23" spans="3:8" s="1" customFormat="1" ht="12.75">
      <c r="C23" s="16"/>
      <c r="D23" s="16"/>
      <c r="E23" s="16"/>
      <c r="F23" s="16"/>
      <c r="G23" s="16"/>
      <c r="H23" s="16"/>
    </row>
    <row r="24" spans="3:7" ht="12.75">
      <c r="C24" s="29">
        <f>C22/C9/12</f>
        <v>2.3224435578330893</v>
      </c>
      <c r="D24" s="29">
        <f>D22/D9/12</f>
        <v>2.5372367552929593</v>
      </c>
      <c r="E24" s="29">
        <f>E22/E9/12</f>
        <v>2.734388578304332</v>
      </c>
      <c r="F24" s="29">
        <f>F22/F9/12</f>
        <v>2.728695899893504</v>
      </c>
      <c r="G24" s="29">
        <f>G22/G9/12</f>
        <v>2.5842083507630336</v>
      </c>
    </row>
  </sheetData>
  <sheetProtection/>
  <mergeCells count="10">
    <mergeCell ref="D1:E1"/>
    <mergeCell ref="D2:E2"/>
    <mergeCell ref="A10:A14"/>
    <mergeCell ref="A15:A17"/>
    <mergeCell ref="A22:B22"/>
    <mergeCell ref="A18:A21"/>
    <mergeCell ref="A4:B4"/>
    <mergeCell ref="A5:B5"/>
    <mergeCell ref="A6:A7"/>
    <mergeCell ref="B6:B7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2017-12-20T06:06:28Z</cp:lastPrinted>
  <dcterms:created xsi:type="dcterms:W3CDTF">2007-12-13T08:11:03Z</dcterms:created>
  <dcterms:modified xsi:type="dcterms:W3CDTF">2017-12-20T06:28:24Z</dcterms:modified>
  <cp:category/>
  <cp:version/>
  <cp:contentType/>
  <cp:contentStatus/>
</cp:coreProperties>
</file>